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ionemarche-my.sharepoint.com/personal/eleonora_dellaciana_regione_marche_it/Documents/Documenti/ACQUISTI/PF ASSISTENZA OSPEDALIERA/ECM/gara febbraio 2025/01 DEC APPROV DOC/"/>
    </mc:Choice>
  </mc:AlternateContent>
  <xr:revisionPtr revIDLastSave="16" documentId="8_{F9169E04-FA5C-4230-B546-BD13F1B94BDB}" xr6:coauthVersionLast="36" xr6:coauthVersionMax="47" xr10:uidLastSave="{44183165-071C-41D9-BA4D-AB6BFB5F2039}"/>
  <bookViews>
    <workbookView xWindow="-105" yWindow="-105" windowWidth="23250" windowHeight="12570" xr2:uid="{53F99B0E-A9AC-4B60-BDC9-C5CD6BF96A2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  <c r="I13" i="1" l="1"/>
  <c r="I14" i="1" l="1"/>
  <c r="I35" i="1"/>
  <c r="I22" i="1" l="1"/>
  <c r="I36" i="1" l="1"/>
  <c r="I23" i="1"/>
  <c r="I37" i="1"/>
  <c r="I38" i="1" s="1"/>
</calcChain>
</file>

<file path=xl/sharedStrings.xml><?xml version="1.0" encoding="utf-8"?>
<sst xmlns="http://schemas.openxmlformats.org/spreadsheetml/2006/main" count="53" uniqueCount="52">
  <si>
    <t>PROSPETTO ECONOMICO GENERALE</t>
  </si>
  <si>
    <t>A - IMPORTO A BASE DI GARA (IVA esclusa)</t>
  </si>
  <si>
    <t>A.1</t>
  </si>
  <si>
    <t>Importo del servizio/fornitura (IVA esclusa)</t>
  </si>
  <si>
    <t>A.2</t>
  </si>
  <si>
    <t>di cui Oneri per la sicurezza non soggetti a ribasso (DUVRI)</t>
  </si>
  <si>
    <t>A.3</t>
  </si>
  <si>
    <t xml:space="preserve">di cui Costi manodopera </t>
  </si>
  <si>
    <t>A.4</t>
  </si>
  <si>
    <t>di cui costi per servizio LIC</t>
  </si>
  <si>
    <t>TOTALE A BASE DI GARA</t>
  </si>
  <si>
    <t>Importo soggetto a ribasso (al netto degli oneri di sicurezza non soggetti a ribasso e del costo della manodopera e dei costi per il servizio LIC ):</t>
  </si>
  <si>
    <t xml:space="preserve">B - IMPORTI DELLE OPZIONI (IVA esclusa) </t>
  </si>
  <si>
    <t>B.1</t>
  </si>
  <si>
    <t>B.2</t>
  </si>
  <si>
    <t>Rinnovo/proroga espressa (art. 120 comma 10)</t>
  </si>
  <si>
    <t>Ripetizione di prestazioni analoghe - art.  76 comma 6</t>
  </si>
  <si>
    <t>B.4</t>
  </si>
  <si>
    <t>Modifiche non sostanziali - art. 120, commi 5, 6 e 7)</t>
  </si>
  <si>
    <t>B.5</t>
  </si>
  <si>
    <t>aumento del quinto art. 120 c. 9</t>
  </si>
  <si>
    <t>TOTALE B</t>
  </si>
  <si>
    <t>Valore massimo stimato (TOTALE A + TOTALE B)</t>
  </si>
  <si>
    <t>C - ULTERIORI SOMME A DISPOSIZIONE</t>
  </si>
  <si>
    <t>C.1</t>
  </si>
  <si>
    <t>Contributo ANAC</t>
  </si>
  <si>
    <t>di pertinenza stazione appaltante</t>
  </si>
  <si>
    <t>C.2</t>
  </si>
  <si>
    <r>
      <t xml:space="preserve">Incentivo funzioni tecniche
</t>
    </r>
    <r>
      <rPr>
        <b/>
        <sz val="8"/>
        <rFont val="Arial"/>
        <family val="2"/>
      </rPr>
      <t>(art. 45 del Codice - calcolato sul totale A)</t>
    </r>
  </si>
  <si>
    <t>C.3</t>
  </si>
  <si>
    <r>
      <t>Incentivo funzioni tecniche</t>
    </r>
    <r>
      <rPr>
        <b/>
        <sz val="9"/>
        <rFont val="Arial"/>
        <family val="2"/>
      </rPr>
      <t xml:space="preserve"> (calcolato sul totale di B)</t>
    </r>
  </si>
  <si>
    <t>C.4</t>
  </si>
  <si>
    <t>Costi commissione giudicatrice</t>
  </si>
  <si>
    <t>C.5</t>
  </si>
  <si>
    <r>
      <t xml:space="preserve">Compenso del Collegio consultivo tecnico
</t>
    </r>
    <r>
      <rPr>
        <b/>
        <sz val="8"/>
        <rFont val="Arial"/>
        <family val="2"/>
      </rPr>
      <t>(art. 215 del codice e allegato V.2)</t>
    </r>
  </si>
  <si>
    <t>C.6</t>
  </si>
  <si>
    <t>Imprevisti</t>
  </si>
  <si>
    <t>C.7</t>
  </si>
  <si>
    <t>Verifiche di conformità</t>
  </si>
  <si>
    <t>C.8</t>
  </si>
  <si>
    <t>C.9</t>
  </si>
  <si>
    <t>Servizi strumentali</t>
  </si>
  <si>
    <t>C.10</t>
  </si>
  <si>
    <t>IVA 22% su A</t>
  </si>
  <si>
    <t>C.11</t>
  </si>
  <si>
    <t>IVA 22% su B</t>
  </si>
  <si>
    <t>TOTALE C</t>
  </si>
  <si>
    <t>TOTALE PROSPETTO ECONOMICO A+B+C</t>
  </si>
  <si>
    <t>Clausole precise e inequivocabili art. 120 comma 1 lett. a</t>
  </si>
  <si>
    <t>Allegato C – PROSPETTO ECONOMICO LOTTO 2</t>
  </si>
  <si>
    <t>Procedura per l’affidamentodi "Servizi di assistenza, manutenzione, supporto e formazione del sistema informativo Accreditamento Eventi e Provider ECM in uso presso la Regione Marche” – durata 36 mesi – LOTTO 2 piattaforma ECM
IMPORTO A BASE D’APPALTO € 365.888,70  (IVA ESCLUSA)</t>
  </si>
  <si>
    <r>
      <t xml:space="preserve">Quota parte L.R. 12/2012
</t>
    </r>
    <r>
      <rPr>
        <b/>
        <sz val="8"/>
        <rFont val="Arial"/>
        <family val="2"/>
      </rPr>
      <t xml:space="preserve">  (solo per enti terzi)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</si>
</sst>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#,##0.00\ &quot;€&quot;;\-#,##0.00\ &quot;€&quot;"/>
    <numFmt numFmtId="164" formatCode="&quot;€&quot;\ #,##0.00;\-&quot;€&quot;\ #,##0.00"/>
    <numFmt numFmtId="165" formatCode="_-&quot;€&quot;\ * #,##0.00_-;\-&quot;€&quot;\ * #,##0.00_-;_-&quot;€&quot;\ * &quot;-&quot;??_-;_-@_-"/>
    <numFmt numFmtId="166" formatCode="#,##0.00\ &quot;€&quot;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Calibri"/>
      <family val="2"/>
    </font>
    <font>
      <b/>
      <sz val="18"/>
      <name val="Arial"/>
      <family val="2"/>
    </font>
    <font>
      <sz val="2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u/>
      <sz val="12"/>
      <color theme="0"/>
      <name val="Arial"/>
      <family val="2"/>
    </font>
    <font>
      <b/>
      <u/>
      <sz val="12"/>
      <name val="Arial"/>
      <family val="2"/>
    </font>
    <font>
      <sz val="20"/>
      <color rgb="FFFF0000"/>
      <name val="Arial"/>
      <family val="2"/>
    </font>
    <font>
      <b/>
      <u/>
      <sz val="12"/>
      <color rgb="FFFFFF00"/>
      <name val="Arial"/>
      <family val="2"/>
    </font>
    <font>
      <b/>
      <u/>
      <sz val="14"/>
      <color rgb="FFFFFF0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0"/>
      <color rgb="FF00B0F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double">
        <color theme="0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0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theme="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uble">
        <color theme="0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1" fillId="0" borderId="0" xfId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left" vertical="center" wrapText="1"/>
    </xf>
    <xf numFmtId="165" fontId="1" fillId="0" borderId="0" xfId="1" applyNumberFormat="1" applyAlignment="1">
      <alignment horizontal="center" vertical="center"/>
    </xf>
    <xf numFmtId="165" fontId="1" fillId="0" borderId="0" xfId="1" applyNumberForma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49" fontId="6" fillId="6" borderId="7" xfId="1" applyNumberFormat="1" applyFont="1" applyFill="1" applyBorder="1" applyAlignment="1">
      <alignment horizontal="center" vertical="center" wrapText="1"/>
    </xf>
    <xf numFmtId="7" fontId="4" fillId="0" borderId="0" xfId="1" applyNumberFormat="1" applyFont="1" applyAlignment="1">
      <alignment vertical="center"/>
    </xf>
    <xf numFmtId="49" fontId="6" fillId="7" borderId="12" xfId="1" applyNumberFormat="1" applyFont="1" applyFill="1" applyBorder="1" applyAlignment="1">
      <alignment horizontal="center" vertical="center"/>
    </xf>
    <xf numFmtId="49" fontId="6" fillId="7" borderId="17" xfId="1" applyNumberFormat="1" applyFont="1" applyFill="1" applyBorder="1" applyAlignment="1">
      <alignment horizontal="center" vertical="center"/>
    </xf>
    <xf numFmtId="49" fontId="6" fillId="7" borderId="0" xfId="1" applyNumberFormat="1" applyFont="1" applyFill="1" applyAlignment="1">
      <alignment horizontal="center" vertical="center"/>
    </xf>
    <xf numFmtId="49" fontId="8" fillId="8" borderId="21" xfId="1" applyNumberFormat="1" applyFont="1" applyFill="1" applyBorder="1" applyAlignment="1">
      <alignment vertical="center" wrapText="1"/>
    </xf>
    <xf numFmtId="49" fontId="8" fillId="8" borderId="22" xfId="1" applyNumberFormat="1" applyFont="1" applyFill="1" applyBorder="1" applyAlignment="1">
      <alignment vertical="center" wrapText="1"/>
    </xf>
    <xf numFmtId="0" fontId="9" fillId="0" borderId="0" xfId="1" applyFont="1" applyAlignment="1">
      <alignment horizontal="left" vertical="center"/>
    </xf>
    <xf numFmtId="49" fontId="10" fillId="0" borderId="18" xfId="1" applyNumberFormat="1" applyFont="1" applyBorder="1" applyAlignment="1">
      <alignment horizontal="right" vertical="center" wrapText="1"/>
    </xf>
    <xf numFmtId="49" fontId="10" fillId="0" borderId="0" xfId="1" applyNumberFormat="1" applyFont="1" applyAlignment="1">
      <alignment horizontal="right" vertical="center" wrapText="1"/>
    </xf>
    <xf numFmtId="164" fontId="11" fillId="0" borderId="0" xfId="1" applyNumberFormat="1" applyFont="1" applyAlignment="1">
      <alignment vertical="center"/>
    </xf>
    <xf numFmtId="164" fontId="12" fillId="0" borderId="0" xfId="1" applyNumberFormat="1" applyFont="1" applyAlignment="1">
      <alignment horizontal="center" vertical="center"/>
    </xf>
    <xf numFmtId="164" fontId="12" fillId="0" borderId="20" xfId="1" applyNumberFormat="1" applyFont="1" applyBorder="1" applyAlignment="1">
      <alignment horizontal="center" vertical="center"/>
    </xf>
    <xf numFmtId="49" fontId="14" fillId="3" borderId="26" xfId="1" applyNumberFormat="1" applyFont="1" applyFill="1" applyBorder="1" applyAlignment="1">
      <alignment horizontal="center" vertical="center" wrapText="1"/>
    </xf>
    <xf numFmtId="49" fontId="15" fillId="3" borderId="27" xfId="1" applyNumberFormat="1" applyFont="1" applyFill="1" applyBorder="1" applyAlignment="1">
      <alignment horizontal="right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  <xf numFmtId="49" fontId="14" fillId="11" borderId="26" xfId="1" applyNumberFormat="1" applyFont="1" applyFill="1" applyBorder="1" applyAlignment="1">
      <alignment horizontal="center" vertical="center" wrapText="1"/>
    </xf>
    <xf numFmtId="49" fontId="14" fillId="11" borderId="27" xfId="1" applyNumberFormat="1" applyFont="1" applyFill="1" applyBorder="1" applyAlignment="1">
      <alignment horizontal="right" vertical="center" wrapText="1"/>
    </xf>
    <xf numFmtId="49" fontId="14" fillId="11" borderId="2" xfId="1" applyNumberFormat="1" applyFont="1" applyFill="1" applyBorder="1" applyAlignment="1">
      <alignment horizontal="right" vertical="center" wrapText="1"/>
    </xf>
    <xf numFmtId="49" fontId="14" fillId="12" borderId="39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Alignment="1">
      <alignment vertical="center"/>
    </xf>
    <xf numFmtId="4" fontId="21" fillId="0" borderId="0" xfId="0" applyNumberFormat="1" applyFont="1"/>
    <xf numFmtId="49" fontId="6" fillId="12" borderId="0" xfId="1" applyNumberFormat="1" applyFont="1" applyFill="1" applyAlignment="1">
      <alignment horizontal="right" vertical="center" wrapText="1"/>
    </xf>
    <xf numFmtId="49" fontId="6" fillId="12" borderId="40" xfId="1" applyNumberFormat="1" applyFont="1" applyFill="1" applyBorder="1" applyAlignment="1">
      <alignment horizontal="right" vertical="center" wrapText="1"/>
    </xf>
    <xf numFmtId="49" fontId="14" fillId="11" borderId="2" xfId="1" applyNumberFormat="1" applyFont="1" applyFill="1" applyBorder="1" applyAlignment="1">
      <alignment horizontal="right" vertical="center" wrapText="1"/>
    </xf>
    <xf numFmtId="49" fontId="14" fillId="11" borderId="3" xfId="1" applyNumberFormat="1" applyFont="1" applyFill="1" applyBorder="1" applyAlignment="1">
      <alignment horizontal="right" vertical="center" wrapText="1"/>
    </xf>
    <xf numFmtId="49" fontId="7" fillId="10" borderId="18" xfId="1" applyNumberFormat="1" applyFont="1" applyFill="1" applyBorder="1" applyAlignment="1">
      <alignment horizontal="right" vertical="center"/>
    </xf>
    <xf numFmtId="49" fontId="7" fillId="10" borderId="0" xfId="1" applyNumberFormat="1" applyFont="1" applyFill="1" applyAlignment="1">
      <alignment horizontal="right" vertical="center"/>
    </xf>
    <xf numFmtId="49" fontId="14" fillId="11" borderId="27" xfId="1" applyNumberFormat="1" applyFont="1" applyFill="1" applyBorder="1" applyAlignment="1">
      <alignment horizontal="right" vertical="center" wrapText="1"/>
    </xf>
    <xf numFmtId="49" fontId="14" fillId="11" borderId="35" xfId="1" applyNumberFormat="1" applyFont="1" applyFill="1" applyBorder="1" applyAlignment="1">
      <alignment horizontal="right" vertical="center" wrapText="1"/>
    </xf>
    <xf numFmtId="49" fontId="15" fillId="3" borderId="2" xfId="1" applyNumberFormat="1" applyFont="1" applyFill="1" applyBorder="1" applyAlignment="1">
      <alignment horizontal="right" vertical="center" wrapText="1"/>
    </xf>
    <xf numFmtId="49" fontId="15" fillId="3" borderId="3" xfId="1" applyNumberFormat="1" applyFont="1" applyFill="1" applyBorder="1" applyAlignment="1">
      <alignment horizontal="right" vertical="center" wrapText="1"/>
    </xf>
    <xf numFmtId="49" fontId="8" fillId="2" borderId="33" xfId="1" applyNumberFormat="1" applyFont="1" applyFill="1" applyBorder="1" applyAlignment="1">
      <alignment horizontal="right" vertical="center"/>
    </xf>
    <xf numFmtId="49" fontId="8" fillId="2" borderId="34" xfId="1" applyNumberFormat="1" applyFont="1" applyFill="1" applyBorder="1" applyAlignment="1">
      <alignment horizontal="right" vertical="center"/>
    </xf>
    <xf numFmtId="164" fontId="8" fillId="8" borderId="22" xfId="1" applyNumberFormat="1" applyFont="1" applyFill="1" applyBorder="1" applyAlignment="1">
      <alignment horizontal="right" vertical="center" wrapText="1"/>
    </xf>
    <xf numFmtId="164" fontId="8" fillId="8" borderId="23" xfId="1" applyNumberFormat="1" applyFont="1" applyFill="1" applyBorder="1" applyAlignment="1">
      <alignment horizontal="right" vertical="center" wrapText="1"/>
    </xf>
    <xf numFmtId="49" fontId="5" fillId="10" borderId="4" xfId="1" applyNumberFormat="1" applyFont="1" applyFill="1" applyBorder="1" applyAlignment="1">
      <alignment horizontal="center" vertical="center" wrapText="1"/>
    </xf>
    <xf numFmtId="49" fontId="5" fillId="10" borderId="5" xfId="1" applyNumberFormat="1" applyFont="1" applyFill="1" applyBorder="1" applyAlignment="1">
      <alignment horizontal="center" vertical="center" wrapText="1"/>
    </xf>
    <xf numFmtId="49" fontId="5" fillId="10" borderId="6" xfId="1" applyNumberFormat="1" applyFont="1" applyFill="1" applyBorder="1" applyAlignment="1">
      <alignment horizontal="center" vertical="center" wrapText="1"/>
    </xf>
    <xf numFmtId="164" fontId="15" fillId="11" borderId="36" xfId="1" applyNumberFormat="1" applyFont="1" applyFill="1" applyBorder="1" applyAlignment="1">
      <alignment horizontal="center" vertical="center" wrapText="1"/>
    </xf>
    <xf numFmtId="164" fontId="15" fillId="11" borderId="37" xfId="1" applyNumberFormat="1" applyFont="1" applyFill="1" applyBorder="1" applyAlignment="1">
      <alignment horizontal="center" vertical="center" wrapText="1"/>
    </xf>
    <xf numFmtId="49" fontId="15" fillId="3" borderId="28" xfId="1" applyNumberFormat="1" applyFont="1" applyFill="1" applyBorder="1" applyAlignment="1">
      <alignment horizontal="right" vertical="center" wrapText="1"/>
    </xf>
    <xf numFmtId="49" fontId="15" fillId="3" borderId="29" xfId="1" applyNumberFormat="1" applyFont="1" applyFill="1" applyBorder="1" applyAlignment="1">
      <alignment horizontal="right" vertical="center" wrapText="1"/>
    </xf>
    <xf numFmtId="49" fontId="6" fillId="7" borderId="12" xfId="1" applyNumberFormat="1" applyFont="1" applyFill="1" applyBorder="1" applyAlignment="1">
      <alignment horizontal="right" vertical="center"/>
    </xf>
    <xf numFmtId="49" fontId="6" fillId="7" borderId="13" xfId="1" applyNumberFormat="1" applyFont="1" applyFill="1" applyBorder="1" applyAlignment="1">
      <alignment horizontal="right" vertical="center"/>
    </xf>
    <xf numFmtId="49" fontId="6" fillId="7" borderId="14" xfId="1" applyNumberFormat="1" applyFont="1" applyFill="1" applyBorder="1" applyAlignment="1">
      <alignment horizontal="right" vertical="center"/>
    </xf>
    <xf numFmtId="49" fontId="6" fillId="7" borderId="17" xfId="1" applyNumberFormat="1" applyFont="1" applyFill="1" applyBorder="1" applyAlignment="1">
      <alignment horizontal="right" vertical="center"/>
    </xf>
    <xf numFmtId="49" fontId="7" fillId="5" borderId="18" xfId="1" applyNumberFormat="1" applyFont="1" applyFill="1" applyBorder="1" applyAlignment="1">
      <alignment horizontal="right" vertical="center"/>
    </xf>
    <xf numFmtId="49" fontId="7" fillId="5" borderId="0" xfId="1" applyNumberFormat="1" applyFont="1" applyFill="1" applyAlignment="1">
      <alignment horizontal="right" vertical="center"/>
    </xf>
    <xf numFmtId="49" fontId="13" fillId="2" borderId="4" xfId="1" applyNumberFormat="1" applyFont="1" applyFill="1" applyBorder="1" applyAlignment="1">
      <alignment horizontal="center" vertical="center" wrapText="1"/>
    </xf>
    <xf numFmtId="49" fontId="13" fillId="2" borderId="5" xfId="1" applyNumberFormat="1" applyFont="1" applyFill="1" applyBorder="1" applyAlignment="1">
      <alignment horizontal="center" vertical="center" wrapText="1"/>
    </xf>
    <xf numFmtId="49" fontId="13" fillId="2" borderId="6" xfId="1" applyNumberFormat="1" applyFont="1" applyFill="1" applyBorder="1" applyAlignment="1">
      <alignment horizontal="center" vertical="center" wrapText="1"/>
    </xf>
    <xf numFmtId="164" fontId="8" fillId="8" borderId="21" xfId="1" applyNumberFormat="1" applyFont="1" applyFill="1" applyBorder="1" applyAlignment="1">
      <alignment horizontal="center" vertical="center" wrapText="1"/>
    </xf>
    <xf numFmtId="164" fontId="8" fillId="8" borderId="22" xfId="1" applyNumberFormat="1" applyFont="1" applyFill="1" applyBorder="1" applyAlignment="1">
      <alignment horizontal="center" vertical="center" wrapText="1"/>
    </xf>
    <xf numFmtId="164" fontId="8" fillId="8" borderId="23" xfId="1" applyNumberFormat="1" applyFont="1" applyFill="1" applyBorder="1" applyAlignment="1">
      <alignment horizontal="center" vertical="center" wrapText="1"/>
    </xf>
    <xf numFmtId="0" fontId="3" fillId="4" borderId="0" xfId="1" applyFont="1" applyFill="1" applyAlignment="1">
      <alignment horizontal="center" vertical="center" wrapText="1"/>
    </xf>
    <xf numFmtId="49" fontId="5" fillId="5" borderId="4" xfId="1" applyNumberFormat="1" applyFont="1" applyFill="1" applyBorder="1" applyAlignment="1">
      <alignment horizontal="center" vertical="center" wrapText="1"/>
    </xf>
    <xf numFmtId="49" fontId="5" fillId="5" borderId="5" xfId="1" applyNumberFormat="1" applyFont="1" applyFill="1" applyBorder="1" applyAlignment="1">
      <alignment horizontal="center" vertical="center" wrapText="1"/>
    </xf>
    <xf numFmtId="49" fontId="5" fillId="5" borderId="6" xfId="1" applyNumberFormat="1" applyFont="1" applyFill="1" applyBorder="1" applyAlignment="1">
      <alignment horizontal="center" vertical="center" wrapText="1"/>
    </xf>
    <xf numFmtId="49" fontId="6" fillId="6" borderId="8" xfId="1" applyNumberFormat="1" applyFont="1" applyFill="1" applyBorder="1" applyAlignment="1">
      <alignment horizontal="right" vertical="center" wrapText="1"/>
    </xf>
    <xf numFmtId="49" fontId="6" fillId="6" borderId="9" xfId="1" applyNumberFormat="1" applyFont="1" applyFill="1" applyBorder="1" applyAlignment="1">
      <alignment horizontal="right" vertical="center" wrapText="1"/>
    </xf>
    <xf numFmtId="0" fontId="19" fillId="2" borderId="15" xfId="1" applyFont="1" applyFill="1" applyBorder="1" applyAlignment="1">
      <alignment horizontal="left" vertical="center" wrapText="1"/>
    </xf>
    <xf numFmtId="0" fontId="20" fillId="2" borderId="13" xfId="1" applyFont="1" applyFill="1" applyBorder="1" applyAlignment="1">
      <alignment horizontal="left" vertical="center"/>
    </xf>
    <xf numFmtId="0" fontId="20" fillId="2" borderId="14" xfId="1" applyFont="1" applyFill="1" applyBorder="1" applyAlignment="1">
      <alignment horizontal="left" vertical="center"/>
    </xf>
    <xf numFmtId="0" fontId="20" fillId="2" borderId="42" xfId="1" applyFont="1" applyFill="1" applyBorder="1" applyAlignment="1">
      <alignment horizontal="left" vertical="center"/>
    </xf>
    <xf numFmtId="0" fontId="20" fillId="2" borderId="27" xfId="1" applyFont="1" applyFill="1" applyBorder="1" applyAlignment="1">
      <alignment horizontal="left" vertical="center"/>
    </xf>
    <xf numFmtId="0" fontId="20" fillId="2" borderId="35" xfId="1" applyFont="1" applyFill="1" applyBorder="1" applyAlignment="1">
      <alignment horizontal="left" vertical="center"/>
    </xf>
    <xf numFmtId="164" fontId="14" fillId="11" borderId="36" xfId="1" applyNumberFormat="1" applyFont="1" applyFill="1" applyBorder="1" applyAlignment="1">
      <alignment horizontal="right" vertical="center" wrapText="1"/>
    </xf>
    <xf numFmtId="164" fontId="14" fillId="11" borderId="37" xfId="1" applyNumberFormat="1" applyFont="1" applyFill="1" applyBorder="1" applyAlignment="1">
      <alignment horizontal="right" vertical="center" wrapText="1"/>
    </xf>
    <xf numFmtId="164" fontId="14" fillId="11" borderId="38" xfId="1" applyNumberFormat="1" applyFont="1" applyFill="1" applyBorder="1" applyAlignment="1">
      <alignment horizontal="right" vertical="center"/>
    </xf>
    <xf numFmtId="164" fontId="14" fillId="11" borderId="32" xfId="1" applyNumberFormat="1" applyFont="1" applyFill="1" applyBorder="1" applyAlignment="1">
      <alignment horizontal="right" vertical="center"/>
    </xf>
    <xf numFmtId="164" fontId="6" fillId="10" borderId="19" xfId="1" applyNumberFormat="1" applyFont="1" applyFill="1" applyBorder="1" applyAlignment="1">
      <alignment horizontal="right" vertical="center"/>
    </xf>
    <xf numFmtId="164" fontId="6" fillId="10" borderId="20" xfId="1" applyNumberFormat="1" applyFont="1" applyFill="1" applyBorder="1" applyAlignment="1">
      <alignment horizontal="right" vertical="center"/>
    </xf>
    <xf numFmtId="164" fontId="6" fillId="12" borderId="41" xfId="1" applyNumberFormat="1" applyFont="1" applyFill="1" applyBorder="1" applyAlignment="1">
      <alignment horizontal="right" vertical="center"/>
    </xf>
    <xf numFmtId="164" fontId="6" fillId="12" borderId="20" xfId="1" applyNumberFormat="1" applyFont="1" applyFill="1" applyBorder="1" applyAlignment="1">
      <alignment horizontal="right" vertical="center"/>
    </xf>
    <xf numFmtId="7" fontId="14" fillId="9" borderId="30" xfId="1" applyNumberFormat="1" applyFont="1" applyFill="1" applyBorder="1" applyAlignment="1">
      <alignment horizontal="right" vertical="center"/>
    </xf>
    <xf numFmtId="7" fontId="14" fillId="9" borderId="31" xfId="1" applyNumberFormat="1" applyFont="1" applyFill="1" applyBorder="1" applyAlignment="1">
      <alignment horizontal="right" vertical="center"/>
    </xf>
    <xf numFmtId="7" fontId="14" fillId="9" borderId="1" xfId="1" applyNumberFormat="1" applyFont="1" applyFill="1" applyBorder="1" applyAlignment="1">
      <alignment horizontal="right" vertical="center"/>
    </xf>
    <xf numFmtId="7" fontId="14" fillId="9" borderId="32" xfId="1" applyNumberFormat="1" applyFont="1" applyFill="1" applyBorder="1" applyAlignment="1">
      <alignment horizontal="right" vertical="center"/>
    </xf>
    <xf numFmtId="164" fontId="6" fillId="6" borderId="10" xfId="1" applyNumberFormat="1" applyFont="1" applyFill="1" applyBorder="1" applyAlignment="1">
      <alignment horizontal="right" vertical="center"/>
    </xf>
    <xf numFmtId="164" fontId="6" fillId="6" borderId="11" xfId="1" applyNumberFormat="1" applyFont="1" applyFill="1" applyBorder="1" applyAlignment="1">
      <alignment horizontal="right" vertical="center"/>
    </xf>
    <xf numFmtId="164" fontId="6" fillId="7" borderId="15" xfId="1" applyNumberFormat="1" applyFont="1" applyFill="1" applyBorder="1" applyAlignment="1">
      <alignment horizontal="right" vertical="center"/>
    </xf>
    <xf numFmtId="164" fontId="6" fillId="7" borderId="16" xfId="1" applyNumberFormat="1" applyFont="1" applyFill="1" applyBorder="1" applyAlignment="1">
      <alignment horizontal="right" vertical="center"/>
    </xf>
    <xf numFmtId="164" fontId="6" fillId="7" borderId="17" xfId="1" applyNumberFormat="1" applyFont="1" applyFill="1" applyBorder="1" applyAlignment="1">
      <alignment horizontal="right" vertical="center"/>
    </xf>
    <xf numFmtId="164" fontId="6" fillId="5" borderId="19" xfId="1" applyNumberFormat="1" applyFont="1" applyFill="1" applyBorder="1" applyAlignment="1">
      <alignment horizontal="right" vertical="center"/>
    </xf>
    <xf numFmtId="164" fontId="6" fillId="5" borderId="20" xfId="1" applyNumberFormat="1" applyFont="1" applyFill="1" applyBorder="1" applyAlignment="1">
      <alignment horizontal="right" vertical="center"/>
    </xf>
    <xf numFmtId="166" fontId="14" fillId="8" borderId="24" xfId="1" applyNumberFormat="1" applyFont="1" applyFill="1" applyBorder="1" applyAlignment="1">
      <alignment horizontal="right" vertical="center" wrapText="1"/>
    </xf>
    <xf numFmtId="166" fontId="14" fillId="8" borderId="25" xfId="1" applyNumberFormat="1" applyFont="1" applyFill="1" applyBorder="1" applyAlignment="1">
      <alignment horizontal="right" vertical="center" wrapText="1"/>
    </xf>
    <xf numFmtId="7" fontId="14" fillId="2" borderId="1" xfId="1" applyNumberFormat="1" applyFont="1" applyFill="1" applyBorder="1" applyAlignment="1">
      <alignment horizontal="right" vertical="center"/>
    </xf>
    <xf numFmtId="7" fontId="14" fillId="2" borderId="32" xfId="1" applyNumberFormat="1" applyFont="1" applyFill="1" applyBorder="1" applyAlignment="1">
      <alignment horizontal="right" vertical="center"/>
    </xf>
    <xf numFmtId="49" fontId="15" fillId="3" borderId="27" xfId="1" applyNumberFormat="1" applyFont="1" applyFill="1" applyBorder="1" applyAlignment="1">
      <alignment horizontal="right" vertical="center" wrapText="1"/>
    </xf>
    <xf numFmtId="49" fontId="15" fillId="3" borderId="35" xfId="1" applyNumberFormat="1" applyFont="1" applyFill="1" applyBorder="1" applyAlignment="1">
      <alignment horizontal="right" vertical="center" wrapText="1"/>
    </xf>
    <xf numFmtId="7" fontId="14" fillId="9" borderId="42" xfId="1" applyNumberFormat="1" applyFont="1" applyFill="1" applyBorder="1" applyAlignment="1">
      <alignment horizontal="right" vertical="center"/>
    </xf>
    <xf numFmtId="7" fontId="14" fillId="9" borderId="37" xfId="1" applyNumberFormat="1" applyFont="1" applyFill="1" applyBorder="1" applyAlignment="1">
      <alignment horizontal="right" vertical="center"/>
    </xf>
  </cellXfs>
  <cellStyles count="2">
    <cellStyle name="Normale" xfId="0" builtinId="0"/>
    <cellStyle name="Normale 2" xfId="1" xr:uid="{C95DE1BB-DA9C-42DE-AF46-BE0CF55443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A60A5-DC23-4C6A-8B5B-10C8D74671C4}">
  <dimension ref="A1:O40"/>
  <sheetViews>
    <sheetView tabSelected="1" topLeftCell="B19" zoomScaleNormal="100" workbookViewId="0">
      <selection activeCell="C34" sqref="C34:H34"/>
    </sheetView>
  </sheetViews>
  <sheetFormatPr defaultColWidth="8.140625" defaultRowHeight="12.75" x14ac:dyDescent="0.25"/>
  <cols>
    <col min="1" max="1" width="4.42578125" style="1" hidden="1" customWidth="1"/>
    <col min="2" max="2" width="5.28515625" style="3" customWidth="1"/>
    <col min="3" max="3" width="4.42578125" style="3" customWidth="1"/>
    <col min="4" max="4" width="8.28515625" style="3" customWidth="1"/>
    <col min="5" max="5" width="3.28515625" style="3" customWidth="1"/>
    <col min="6" max="6" width="30.7109375" style="4" customWidth="1"/>
    <col min="7" max="7" width="11.7109375" style="5" customWidth="1"/>
    <col min="8" max="8" width="24.42578125" style="6" customWidth="1"/>
    <col min="9" max="9" width="11.42578125" style="5" customWidth="1"/>
    <col min="10" max="10" width="20.85546875" style="5" customWidth="1"/>
    <col min="11" max="11" width="35.85546875" style="1" bestFit="1" customWidth="1"/>
    <col min="12" max="12" width="20.28515625" style="1" bestFit="1" customWidth="1"/>
    <col min="13" max="16384" width="8.140625" style="1"/>
  </cols>
  <sheetData>
    <row r="1" spans="1:12" ht="15.75" x14ac:dyDescent="0.25">
      <c r="B1" s="2" t="s">
        <v>49</v>
      </c>
    </row>
    <row r="2" spans="1:12" x14ac:dyDescent="0.25">
      <c r="A2" s="3"/>
    </row>
    <row r="3" spans="1:12" ht="15.6" customHeight="1" x14ac:dyDescent="0.25">
      <c r="A3" s="3"/>
      <c r="B3" s="71" t="s">
        <v>50</v>
      </c>
      <c r="C3" s="72"/>
      <c r="D3" s="72"/>
      <c r="E3" s="72"/>
      <c r="F3" s="72"/>
      <c r="G3" s="72"/>
      <c r="H3" s="72"/>
      <c r="I3" s="72"/>
      <c r="J3" s="73"/>
    </row>
    <row r="4" spans="1:12" ht="36.6" customHeight="1" x14ac:dyDescent="0.25">
      <c r="A4" s="3"/>
      <c r="B4" s="74"/>
      <c r="C4" s="75"/>
      <c r="D4" s="75"/>
      <c r="E4" s="75"/>
      <c r="F4" s="75"/>
      <c r="G4" s="75"/>
      <c r="H4" s="75"/>
      <c r="I4" s="75"/>
      <c r="J4" s="76"/>
    </row>
    <row r="5" spans="1:12" x14ac:dyDescent="0.25">
      <c r="F5" s="3"/>
      <c r="G5" s="3"/>
      <c r="H5" s="3"/>
    </row>
    <row r="6" spans="1:12" s="3" customFormat="1" ht="23.25" x14ac:dyDescent="0.25">
      <c r="B6" s="65" t="s">
        <v>0</v>
      </c>
      <c r="C6" s="65"/>
      <c r="D6" s="65"/>
      <c r="E6" s="65"/>
      <c r="F6" s="65"/>
      <c r="G6" s="65"/>
      <c r="H6" s="65"/>
      <c r="I6" s="65"/>
      <c r="J6" s="65"/>
    </row>
    <row r="7" spans="1:12" ht="13.5" thickBot="1" x14ac:dyDescent="0.3">
      <c r="F7" s="3"/>
      <c r="G7" s="3"/>
      <c r="H7" s="3"/>
    </row>
    <row r="8" spans="1:12" s="8" customFormat="1" ht="27" thickTop="1" thickBot="1" x14ac:dyDescent="0.3">
      <c r="A8" s="7"/>
      <c r="B8" s="66" t="s">
        <v>1</v>
      </c>
      <c r="C8" s="67"/>
      <c r="D8" s="67"/>
      <c r="E8" s="67"/>
      <c r="F8" s="67"/>
      <c r="G8" s="67"/>
      <c r="H8" s="67"/>
      <c r="I8" s="67"/>
      <c r="J8" s="68"/>
    </row>
    <row r="9" spans="1:12" s="8" customFormat="1" ht="26.25" thickTop="1" x14ac:dyDescent="0.25">
      <c r="A9" s="7"/>
      <c r="B9" s="9" t="s">
        <v>2</v>
      </c>
      <c r="C9" s="69" t="s">
        <v>3</v>
      </c>
      <c r="D9" s="69"/>
      <c r="E9" s="69"/>
      <c r="F9" s="69"/>
      <c r="G9" s="69"/>
      <c r="H9" s="70"/>
      <c r="I9" s="89">
        <v>365888.70000000007</v>
      </c>
      <c r="J9" s="90"/>
      <c r="K9" s="10"/>
    </row>
    <row r="10" spans="1:12" s="8" customFormat="1" ht="25.5" x14ac:dyDescent="0.25">
      <c r="A10" s="7"/>
      <c r="B10" s="11" t="s">
        <v>4</v>
      </c>
      <c r="C10" s="53" t="s">
        <v>5</v>
      </c>
      <c r="D10" s="54"/>
      <c r="E10" s="54"/>
      <c r="F10" s="54"/>
      <c r="G10" s="54"/>
      <c r="H10" s="55"/>
      <c r="I10" s="91">
        <v>0</v>
      </c>
      <c r="J10" s="92"/>
    </row>
    <row r="11" spans="1:12" s="8" customFormat="1" ht="25.5" x14ac:dyDescent="0.25">
      <c r="A11" s="7"/>
      <c r="B11" s="12" t="s">
        <v>6</v>
      </c>
      <c r="C11" s="56" t="s">
        <v>7</v>
      </c>
      <c r="D11" s="56"/>
      <c r="E11" s="56"/>
      <c r="F11" s="56"/>
      <c r="G11" s="56"/>
      <c r="H11" s="56"/>
      <c r="I11" s="93">
        <v>0</v>
      </c>
      <c r="J11" s="93"/>
    </row>
    <row r="12" spans="1:12" s="8" customFormat="1" ht="25.5" x14ac:dyDescent="0.25">
      <c r="A12" s="7"/>
      <c r="B12" s="13" t="s">
        <v>8</v>
      </c>
      <c r="C12" s="56" t="s">
        <v>9</v>
      </c>
      <c r="D12" s="56"/>
      <c r="E12" s="56"/>
      <c r="F12" s="56"/>
      <c r="G12" s="56"/>
      <c r="H12" s="56"/>
      <c r="I12" s="93">
        <v>0</v>
      </c>
      <c r="J12" s="93"/>
    </row>
    <row r="13" spans="1:12" s="8" customFormat="1" ht="25.5" x14ac:dyDescent="0.2">
      <c r="A13" s="7"/>
      <c r="B13" s="57" t="s">
        <v>10</v>
      </c>
      <c r="C13" s="58"/>
      <c r="D13" s="58"/>
      <c r="E13" s="58"/>
      <c r="F13" s="58"/>
      <c r="G13" s="58"/>
      <c r="H13" s="58"/>
      <c r="I13" s="94">
        <f>I9</f>
        <v>365888.70000000007</v>
      </c>
      <c r="J13" s="95"/>
      <c r="K13" s="31"/>
      <c r="L13" s="10"/>
    </row>
    <row r="14" spans="1:12" s="8" customFormat="1" ht="39.6" customHeight="1" thickBot="1" x14ac:dyDescent="0.25">
      <c r="A14" s="7"/>
      <c r="B14" s="62" t="s">
        <v>11</v>
      </c>
      <c r="C14" s="63"/>
      <c r="D14" s="63"/>
      <c r="E14" s="63"/>
      <c r="F14" s="63"/>
      <c r="G14" s="63"/>
      <c r="H14" s="64"/>
      <c r="I14" s="96">
        <f>I13-I10-I11-I12</f>
        <v>365888.70000000007</v>
      </c>
      <c r="J14" s="97"/>
      <c r="K14" s="31"/>
    </row>
    <row r="15" spans="1:12" s="8" customFormat="1" ht="27" thickTop="1" thickBot="1" x14ac:dyDescent="0.3">
      <c r="A15" s="7"/>
      <c r="B15" s="17"/>
      <c r="C15" s="18"/>
      <c r="D15" s="18"/>
      <c r="E15" s="18"/>
      <c r="F15" s="18"/>
      <c r="G15" s="18"/>
      <c r="H15" s="19"/>
      <c r="I15" s="20"/>
      <c r="J15" s="21"/>
      <c r="K15" s="30"/>
    </row>
    <row r="16" spans="1:12" s="8" customFormat="1" ht="27" thickTop="1" thickBot="1" x14ac:dyDescent="0.3">
      <c r="A16" s="7"/>
      <c r="B16" s="59" t="s">
        <v>12</v>
      </c>
      <c r="C16" s="60"/>
      <c r="D16" s="60"/>
      <c r="E16" s="60"/>
      <c r="F16" s="60"/>
      <c r="G16" s="60"/>
      <c r="H16" s="60"/>
      <c r="I16" s="60"/>
      <c r="J16" s="61"/>
    </row>
    <row r="17" spans="1:15" s="8" customFormat="1" ht="26.25" thickTop="1" x14ac:dyDescent="0.25">
      <c r="A17" s="7"/>
      <c r="B17" s="22" t="s">
        <v>13</v>
      </c>
      <c r="C17" s="23"/>
      <c r="D17" s="23"/>
      <c r="E17" s="23"/>
      <c r="F17" s="51" t="s">
        <v>48</v>
      </c>
      <c r="G17" s="51"/>
      <c r="H17" s="52"/>
      <c r="I17" s="85">
        <v>0</v>
      </c>
      <c r="J17" s="86"/>
      <c r="K17" s="16"/>
      <c r="O17" s="24"/>
    </row>
    <row r="18" spans="1:15" s="8" customFormat="1" ht="25.5" x14ac:dyDescent="0.25">
      <c r="A18" s="7"/>
      <c r="B18" s="22" t="s">
        <v>14</v>
      </c>
      <c r="C18" s="23"/>
      <c r="D18" s="40" t="s">
        <v>15</v>
      </c>
      <c r="E18" s="40"/>
      <c r="F18" s="40"/>
      <c r="G18" s="40"/>
      <c r="H18" s="41"/>
      <c r="I18" s="87">
        <v>304907.25</v>
      </c>
      <c r="J18" s="88"/>
    </row>
    <row r="19" spans="1:15" s="8" customFormat="1" ht="25.5" x14ac:dyDescent="0.25">
      <c r="A19" s="7"/>
      <c r="B19" s="22" t="s">
        <v>14</v>
      </c>
      <c r="C19" s="23"/>
      <c r="D19" s="23"/>
      <c r="E19" s="23"/>
      <c r="F19" s="100" t="s">
        <v>16</v>
      </c>
      <c r="G19" s="100"/>
      <c r="H19" s="101"/>
      <c r="I19" s="102">
        <v>0</v>
      </c>
      <c r="J19" s="103"/>
      <c r="K19" s="16"/>
    </row>
    <row r="20" spans="1:15" s="8" customFormat="1" ht="25.5" x14ac:dyDescent="0.25">
      <c r="A20" s="7"/>
      <c r="B20" s="22" t="s">
        <v>17</v>
      </c>
      <c r="C20" s="23"/>
      <c r="D20" s="23"/>
      <c r="E20" s="23"/>
      <c r="F20" s="40" t="s">
        <v>18</v>
      </c>
      <c r="G20" s="40"/>
      <c r="H20" s="41"/>
      <c r="I20" s="87">
        <v>0</v>
      </c>
      <c r="J20" s="88"/>
      <c r="K20" s="16"/>
    </row>
    <row r="21" spans="1:15" s="8" customFormat="1" ht="25.5" x14ac:dyDescent="0.25">
      <c r="A21" s="7"/>
      <c r="B21" s="22" t="s">
        <v>19</v>
      </c>
      <c r="C21" s="23"/>
      <c r="D21" s="40" t="s">
        <v>20</v>
      </c>
      <c r="E21" s="40"/>
      <c r="F21" s="40"/>
      <c r="G21" s="40"/>
      <c r="H21" s="41"/>
      <c r="I21" s="87">
        <v>0</v>
      </c>
      <c r="J21" s="88"/>
      <c r="K21" s="25"/>
    </row>
    <row r="22" spans="1:15" s="8" customFormat="1" ht="26.25" thickBot="1" x14ac:dyDescent="0.3">
      <c r="A22" s="7"/>
      <c r="B22" s="42" t="s">
        <v>21</v>
      </c>
      <c r="C22" s="43"/>
      <c r="D22" s="43"/>
      <c r="E22" s="43"/>
      <c r="F22" s="43"/>
      <c r="G22" s="43"/>
      <c r="H22" s="43"/>
      <c r="I22" s="98">
        <f>SUM(I17:J21)</f>
        <v>304907.25</v>
      </c>
      <c r="J22" s="99"/>
      <c r="K22" s="10"/>
      <c r="L22" s="24"/>
    </row>
    <row r="23" spans="1:15" s="8" customFormat="1" ht="27" thickTop="1" thickBot="1" x14ac:dyDescent="0.3">
      <c r="A23" s="7"/>
      <c r="B23" s="14"/>
      <c r="C23" s="15"/>
      <c r="D23" s="15"/>
      <c r="E23" s="15"/>
      <c r="F23" s="44" t="s">
        <v>22</v>
      </c>
      <c r="G23" s="44"/>
      <c r="H23" s="45"/>
      <c r="I23" s="96">
        <f>I13+I22</f>
        <v>670795.95000000007</v>
      </c>
      <c r="J23" s="97"/>
      <c r="K23" s="10"/>
      <c r="L23" s="24"/>
    </row>
    <row r="24" spans="1:15" s="8" customFormat="1" ht="27" thickTop="1" thickBot="1" x14ac:dyDescent="0.3">
      <c r="A24" s="7"/>
      <c r="B24" s="17"/>
      <c r="C24" s="18"/>
      <c r="D24" s="18"/>
      <c r="E24" s="18"/>
      <c r="F24" s="18"/>
      <c r="G24" s="18"/>
      <c r="H24" s="19"/>
      <c r="I24" s="20"/>
      <c r="J24" s="21"/>
    </row>
    <row r="25" spans="1:15" s="8" customFormat="1" ht="27" thickTop="1" thickBot="1" x14ac:dyDescent="0.3">
      <c r="A25" s="7"/>
      <c r="B25" s="46" t="s">
        <v>23</v>
      </c>
      <c r="C25" s="47"/>
      <c r="D25" s="47"/>
      <c r="E25" s="47"/>
      <c r="F25" s="47"/>
      <c r="G25" s="47"/>
      <c r="H25" s="47"/>
      <c r="I25" s="47"/>
      <c r="J25" s="48"/>
    </row>
    <row r="26" spans="1:15" s="8" customFormat="1" ht="26.25" thickTop="1" x14ac:dyDescent="0.25">
      <c r="A26" s="7"/>
      <c r="B26" s="26" t="s">
        <v>24</v>
      </c>
      <c r="C26" s="38" t="s">
        <v>25</v>
      </c>
      <c r="D26" s="38"/>
      <c r="E26" s="38"/>
      <c r="F26" s="38"/>
      <c r="G26" s="38"/>
      <c r="H26" s="39"/>
      <c r="I26" s="49" t="s">
        <v>26</v>
      </c>
      <c r="J26" s="50"/>
    </row>
    <row r="27" spans="1:15" s="8" customFormat="1" ht="25.5" x14ac:dyDescent="0.25">
      <c r="A27" s="7"/>
      <c r="B27" s="26" t="s">
        <v>27</v>
      </c>
      <c r="C27" s="38" t="s">
        <v>28</v>
      </c>
      <c r="D27" s="38"/>
      <c r="E27" s="38"/>
      <c r="F27" s="38"/>
      <c r="G27" s="38"/>
      <c r="H27" s="39"/>
      <c r="I27" s="77">
        <f>I13*0.5/100+4039.41</f>
        <v>5868.8535000000002</v>
      </c>
      <c r="J27" s="78"/>
      <c r="K27" s="16"/>
      <c r="O27" s="24"/>
    </row>
    <row r="28" spans="1:15" s="8" customFormat="1" ht="25.5" x14ac:dyDescent="0.25">
      <c r="A28" s="7"/>
      <c r="B28" s="26" t="s">
        <v>29</v>
      </c>
      <c r="C28" s="27"/>
      <c r="D28" s="27"/>
      <c r="E28" s="27"/>
      <c r="F28" s="27"/>
      <c r="G28" s="34" t="s">
        <v>30</v>
      </c>
      <c r="H28" s="35"/>
      <c r="I28" s="77">
        <v>2390.4699999999998</v>
      </c>
      <c r="J28" s="78"/>
      <c r="K28" s="16"/>
      <c r="O28" s="24"/>
    </row>
    <row r="29" spans="1:15" s="8" customFormat="1" ht="25.5" x14ac:dyDescent="0.25">
      <c r="A29" s="7"/>
      <c r="B29" s="26" t="s">
        <v>31</v>
      </c>
      <c r="C29" s="38" t="s">
        <v>32</v>
      </c>
      <c r="D29" s="38"/>
      <c r="E29" s="38"/>
      <c r="F29" s="38"/>
      <c r="G29" s="38"/>
      <c r="H29" s="39"/>
      <c r="I29" s="77">
        <v>0</v>
      </c>
      <c r="J29" s="78"/>
      <c r="K29" s="24"/>
    </row>
    <row r="30" spans="1:15" s="8" customFormat="1" ht="25.5" x14ac:dyDescent="0.25">
      <c r="A30" s="7"/>
      <c r="B30" s="26" t="s">
        <v>33</v>
      </c>
      <c r="C30" s="38" t="s">
        <v>34</v>
      </c>
      <c r="D30" s="38"/>
      <c r="E30" s="38"/>
      <c r="F30" s="38"/>
      <c r="G30" s="38"/>
      <c r="H30" s="39"/>
      <c r="I30" s="77">
        <v>0</v>
      </c>
      <c r="J30" s="78"/>
      <c r="K30" s="24"/>
    </row>
    <row r="31" spans="1:15" s="8" customFormat="1" ht="25.5" x14ac:dyDescent="0.25">
      <c r="A31" s="7"/>
      <c r="B31" s="26" t="s">
        <v>35</v>
      </c>
      <c r="C31" s="34" t="s">
        <v>36</v>
      </c>
      <c r="D31" s="34"/>
      <c r="E31" s="34"/>
      <c r="F31" s="34"/>
      <c r="G31" s="34"/>
      <c r="H31" s="35"/>
      <c r="I31" s="79"/>
      <c r="J31" s="80"/>
    </row>
    <row r="32" spans="1:15" s="8" customFormat="1" ht="25.5" x14ac:dyDescent="0.25">
      <c r="A32" s="7"/>
      <c r="B32" s="26" t="s">
        <v>37</v>
      </c>
      <c r="C32" s="34" t="s">
        <v>38</v>
      </c>
      <c r="D32" s="34"/>
      <c r="E32" s="34"/>
      <c r="F32" s="34"/>
      <c r="G32" s="34"/>
      <c r="H32" s="35"/>
      <c r="I32" s="79"/>
      <c r="J32" s="80"/>
    </row>
    <row r="33" spans="1:11" s="8" customFormat="1" ht="25.5" x14ac:dyDescent="0.25">
      <c r="A33" s="7"/>
      <c r="B33" s="26" t="s">
        <v>39</v>
      </c>
      <c r="C33" s="28"/>
      <c r="D33" s="28"/>
      <c r="E33" s="28"/>
      <c r="F33" s="28"/>
      <c r="G33" s="34" t="s">
        <v>51</v>
      </c>
      <c r="H33" s="35"/>
      <c r="I33" s="79">
        <v>1000</v>
      </c>
      <c r="J33" s="80"/>
    </row>
    <row r="34" spans="1:11" s="8" customFormat="1" ht="25.5" x14ac:dyDescent="0.25">
      <c r="A34" s="7"/>
      <c r="B34" s="26" t="s">
        <v>40</v>
      </c>
      <c r="C34" s="34" t="s">
        <v>41</v>
      </c>
      <c r="D34" s="34"/>
      <c r="E34" s="34"/>
      <c r="F34" s="34"/>
      <c r="G34" s="34"/>
      <c r="H34" s="35"/>
      <c r="I34" s="79"/>
      <c r="J34" s="80"/>
    </row>
    <row r="35" spans="1:11" s="8" customFormat="1" ht="31.5" x14ac:dyDescent="0.25">
      <c r="A35" s="7"/>
      <c r="B35" s="26" t="s">
        <v>42</v>
      </c>
      <c r="C35" s="34" t="s">
        <v>43</v>
      </c>
      <c r="D35" s="34"/>
      <c r="E35" s="34"/>
      <c r="F35" s="34"/>
      <c r="G35" s="34"/>
      <c r="H35" s="35"/>
      <c r="I35" s="79">
        <f>I13*0.22</f>
        <v>80495.51400000001</v>
      </c>
      <c r="J35" s="80"/>
    </row>
    <row r="36" spans="1:11" s="8" customFormat="1" ht="31.5" x14ac:dyDescent="0.25">
      <c r="A36" s="7"/>
      <c r="B36" s="26" t="s">
        <v>44</v>
      </c>
      <c r="C36" s="34" t="s">
        <v>45</v>
      </c>
      <c r="D36" s="34"/>
      <c r="E36" s="34"/>
      <c r="F36" s="34"/>
      <c r="G36" s="34"/>
      <c r="H36" s="35"/>
      <c r="I36" s="79">
        <f>I22*0.22</f>
        <v>67079.595000000001</v>
      </c>
      <c r="J36" s="80"/>
      <c r="K36" s="10"/>
    </row>
    <row r="37" spans="1:11" s="8" customFormat="1" ht="25.5" x14ac:dyDescent="0.25">
      <c r="A37" s="7"/>
      <c r="B37" s="36" t="s">
        <v>46</v>
      </c>
      <c r="C37" s="37"/>
      <c r="D37" s="37"/>
      <c r="E37" s="37"/>
      <c r="F37" s="37"/>
      <c r="G37" s="37"/>
      <c r="H37" s="37"/>
      <c r="I37" s="81">
        <f>SUM(I27:J36)</f>
        <v>156834.4325</v>
      </c>
      <c r="J37" s="82"/>
      <c r="K37" s="10"/>
    </row>
    <row r="38" spans="1:11" s="8" customFormat="1" ht="25.5" x14ac:dyDescent="0.25">
      <c r="A38" s="7"/>
      <c r="B38" s="29"/>
      <c r="C38" s="32" t="s">
        <v>47</v>
      </c>
      <c r="D38" s="32"/>
      <c r="E38" s="32"/>
      <c r="F38" s="32"/>
      <c r="G38" s="32"/>
      <c r="H38" s="33"/>
      <c r="I38" s="83">
        <f>I13+I22+I37</f>
        <v>827630.38250000007</v>
      </c>
      <c r="J38" s="84"/>
      <c r="K38" s="30"/>
    </row>
    <row r="39" spans="1:11" x14ac:dyDescent="0.25">
      <c r="F39" s="3"/>
      <c r="G39" s="3"/>
      <c r="H39" s="3"/>
    </row>
    <row r="40" spans="1:11" x14ac:dyDescent="0.25">
      <c r="F40" s="3"/>
      <c r="G40" s="3"/>
      <c r="H40" s="3"/>
    </row>
  </sheetData>
  <mergeCells count="57">
    <mergeCell ref="B6:J6"/>
    <mergeCell ref="B8:J8"/>
    <mergeCell ref="C9:H9"/>
    <mergeCell ref="I9:J9"/>
    <mergeCell ref="B3:J4"/>
    <mergeCell ref="F17:H17"/>
    <mergeCell ref="I17:J17"/>
    <mergeCell ref="C10:H10"/>
    <mergeCell ref="I10:J10"/>
    <mergeCell ref="C11:H11"/>
    <mergeCell ref="I11:J11"/>
    <mergeCell ref="C12:H12"/>
    <mergeCell ref="I12:J12"/>
    <mergeCell ref="B13:H13"/>
    <mergeCell ref="I13:J13"/>
    <mergeCell ref="I14:J14"/>
    <mergeCell ref="B16:J16"/>
    <mergeCell ref="B14:H14"/>
    <mergeCell ref="D18:H18"/>
    <mergeCell ref="I18:J18"/>
    <mergeCell ref="F19:H19"/>
    <mergeCell ref="I19:J19"/>
    <mergeCell ref="F20:H20"/>
    <mergeCell ref="I20:J20"/>
    <mergeCell ref="G28:H28"/>
    <mergeCell ref="I28:J28"/>
    <mergeCell ref="D21:H21"/>
    <mergeCell ref="I21:J21"/>
    <mergeCell ref="B22:H22"/>
    <mergeCell ref="I22:J22"/>
    <mergeCell ref="F23:H23"/>
    <mergeCell ref="I23:J23"/>
    <mergeCell ref="B25:J25"/>
    <mergeCell ref="C26:H26"/>
    <mergeCell ref="I26:J26"/>
    <mergeCell ref="C27:H27"/>
    <mergeCell ref="I27:J27"/>
    <mergeCell ref="C29:H29"/>
    <mergeCell ref="I29:J29"/>
    <mergeCell ref="C30:H30"/>
    <mergeCell ref="I30:J30"/>
    <mergeCell ref="C31:H31"/>
    <mergeCell ref="I31:J31"/>
    <mergeCell ref="C32:H32"/>
    <mergeCell ref="I32:J32"/>
    <mergeCell ref="G33:H33"/>
    <mergeCell ref="I33:J33"/>
    <mergeCell ref="C34:H34"/>
    <mergeCell ref="I34:J34"/>
    <mergeCell ref="C38:H38"/>
    <mergeCell ref="I38:J38"/>
    <mergeCell ref="C35:H35"/>
    <mergeCell ref="I35:J35"/>
    <mergeCell ref="C36:H36"/>
    <mergeCell ref="I36:J36"/>
    <mergeCell ref="B37:H37"/>
    <mergeCell ref="I37:J3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612D70F369244595DAF55AD272D7F0" ma:contentTypeVersion="18" ma:contentTypeDescription="Creare un nuovo documento." ma:contentTypeScope="" ma:versionID="c533a8c0f6bab6a0291c15dce3627ed8">
  <xsd:schema xmlns:xsd="http://www.w3.org/2001/XMLSchema" xmlns:xs="http://www.w3.org/2001/XMLSchema" xmlns:p="http://schemas.microsoft.com/office/2006/metadata/properties" xmlns:ns3="908a188f-ac23-4be4-a489-7cd80625b44e" xmlns:ns4="c9381f97-6564-4006-ac8b-7cb83d28e57a" targetNamespace="http://schemas.microsoft.com/office/2006/metadata/properties" ma:root="true" ma:fieldsID="2eece766d560c3c01c12cfca63aa4c64" ns3:_="" ns4:_="">
    <xsd:import namespace="908a188f-ac23-4be4-a489-7cd80625b44e"/>
    <xsd:import namespace="c9381f97-6564-4006-ac8b-7cb83d28e57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LengthInSeconds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  <xsd:element ref="ns4:MediaServiceSystemTag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a188f-ac23-4be4-a489-7cd80625b44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381f97-6564-4006-ac8b-7cb83d28e57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381f97-6564-4006-ac8b-7cb83d28e57a" xsi:nil="true"/>
  </documentManagement>
</p:properties>
</file>

<file path=customXml/itemProps1.xml><?xml version="1.0" encoding="utf-8"?>
<ds:datastoreItem xmlns:ds="http://schemas.openxmlformats.org/officeDocument/2006/customXml" ds:itemID="{F7179029-E264-4AE2-9011-C8ADE5D3A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a188f-ac23-4be4-a489-7cd80625b44e"/>
    <ds:schemaRef ds:uri="c9381f97-6564-4006-ac8b-7cb83d28e5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C88DC5-3025-46C0-9A8B-FCA846CA27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6386D9-4E10-4E06-B934-A85D9FB5426D}">
  <ds:schemaRefs>
    <ds:schemaRef ds:uri="http://schemas.microsoft.com/office/2006/documentManagement/types"/>
    <ds:schemaRef ds:uri="http://schemas.openxmlformats.org/package/2006/metadata/core-properties"/>
    <ds:schemaRef ds:uri="908a188f-ac23-4be4-a489-7cd80625b44e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c9381f97-6564-4006-ac8b-7cb83d28e57a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Marche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 Conti</dc:creator>
  <cp:lastModifiedBy>Emanuela Ruggieri</cp:lastModifiedBy>
  <dcterms:created xsi:type="dcterms:W3CDTF">2024-10-25T08:22:27Z</dcterms:created>
  <dcterms:modified xsi:type="dcterms:W3CDTF">2025-01-28T10:27:01Z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0x010100E2612D70F369244595DAF55AD272D7F0</vt:lpwstr>
  </property>
</Properties>
</file>